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amonica frequency 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<sst xmlns="http://schemas.openxmlformats.org/spreadsheetml/2006/main" count="149" uniqueCount="147">
  <si>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12tET Scale Frequencies</t>
  </si>
  <si>
    <t>Useful maths for tuning theory</t>
  </si>
  <si>
    <t>A4=</t>
  </si>
  <si>
    <t>Hertz</t>
  </si>
  <si>
    <t>&lt;--  Alter this value only!</t>
  </si>
  <si>
    <t>Cents = log10(a:b) x 3986.313723</t>
  </si>
  <si>
    <t>a:b = 2^(cents/1200)</t>
  </si>
  <si>
    <t>Note</t>
  </si>
  <si>
    <t>(Hz)</t>
  </si>
  <si>
    <t>Midi</t>
  </si>
  <si>
    <t>12tET chromatic scale (cents)</t>
  </si>
  <si>
    <t>100 Cents = 1.05946309435929526456182529494634</t>
  </si>
  <si>
    <t>A0</t>
  </si>
  <si>
    <t>Bb0</t>
  </si>
  <si>
    <t>B0</t>
  </si>
  <si>
    <t>C1</t>
  </si>
  <si>
    <t>Harmonica ranges</t>
  </si>
  <si>
    <t>C#1</t>
  </si>
  <si>
    <t>12 Hole chromatic C</t>
  </si>
  <si>
    <t>C4 to C7</t>
  </si>
  <si>
    <t>D1</t>
  </si>
  <si>
    <t>12 Hole chromatic G</t>
  </si>
  <si>
    <t>G3 to G6</t>
  </si>
  <si>
    <t>Eb1</t>
  </si>
  <si>
    <t>12 Hole chromatic Tenor C</t>
  </si>
  <si>
    <t>C3 to C6</t>
  </si>
  <si>
    <t>E1</t>
  </si>
  <si>
    <t>14 Hole chromatic C</t>
  </si>
  <si>
    <t>G3 to C7</t>
  </si>
  <si>
    <t>F1</t>
  </si>
  <si>
    <t>16 Hole chromatic C</t>
  </si>
  <si>
    <t>C3 to C7</t>
  </si>
  <si>
    <t>F#1</t>
  </si>
  <si>
    <t>G1</t>
  </si>
  <si>
    <t>10 hole Diatonic Low D</t>
  </si>
  <si>
    <t>D3 to D6</t>
  </si>
  <si>
    <t>Ab1</t>
  </si>
  <si>
    <t>10 hole Diatonic G</t>
  </si>
  <si>
    <t>A1</t>
  </si>
  <si>
    <t>10 hole Diatonic A</t>
  </si>
  <si>
    <t>A3 to A6</t>
  </si>
  <si>
    <t>Bb1</t>
  </si>
  <si>
    <t>10 hole Diatonic C</t>
  </si>
  <si>
    <t>B1</t>
  </si>
  <si>
    <t>10 hole Diatonic D</t>
  </si>
  <si>
    <t>D4 to D7</t>
  </si>
  <si>
    <t>C2</t>
  </si>
  <si>
    <t>10 hole Diatonic F</t>
  </si>
  <si>
    <t>F4 to F7</t>
  </si>
  <si>
    <t>C#2</t>
  </si>
  <si>
    <t>10 hole Diatonic High G</t>
  </si>
  <si>
    <t>G4 to G7</t>
  </si>
  <si>
    <t>D2</t>
  </si>
  <si>
    <t>600 Cents = 1.41421356237309</t>
  </si>
  <si>
    <t>Eb2</t>
  </si>
  <si>
    <t>1200 Cents = 2</t>
  </si>
  <si>
    <t>E2</t>
  </si>
  <si>
    <t>31 hole Bass Hohner</t>
  </si>
  <si>
    <t>E1 to C3</t>
  </si>
  <si>
    <t>F2</t>
  </si>
  <si>
    <t>30 hole Bass Huang</t>
  </si>
  <si>
    <t>E1 to E2</t>
  </si>
  <si>
    <t>F#2</t>
  </si>
  <si>
    <t>G2</t>
  </si>
  <si>
    <t>20 hole Chordet Huang</t>
  </si>
  <si>
    <t>Bb3 to F#4</t>
  </si>
  <si>
    <t>Ab2</t>
  </si>
  <si>
    <t>A2</t>
  </si>
  <si>
    <t>Unison</t>
  </si>
  <si>
    <t>Bb2</t>
  </si>
  <si>
    <t>Semitone</t>
  </si>
  <si>
    <t>B2</t>
  </si>
  <si>
    <t>Wholetone</t>
  </si>
  <si>
    <t>C3</t>
  </si>
  <si>
    <t>12tET minor 3rd</t>
  </si>
  <si>
    <t>C#3</t>
  </si>
  <si>
    <t>12tET major 3rd</t>
  </si>
  <si>
    <t>D3</t>
  </si>
  <si>
    <t>12tET Fourth</t>
  </si>
  <si>
    <t>Eb3</t>
  </si>
  <si>
    <t>Perfect Tritone</t>
  </si>
  <si>
    <t>E3</t>
  </si>
  <si>
    <t>12tET Fifth</t>
  </si>
  <si>
    <t>F3</t>
  </si>
  <si>
    <t>12tET minor 6th</t>
  </si>
  <si>
    <t>F#3</t>
  </si>
  <si>
    <t>12tET major 6th / diminished 7th</t>
  </si>
  <si>
    <t>G3</t>
  </si>
  <si>
    <t>12tET minor 7th</t>
  </si>
  <si>
    <t>Ab3</t>
  </si>
  <si>
    <t>12tET major 7th</t>
  </si>
  <si>
    <t>A3</t>
  </si>
  <si>
    <t>Octave</t>
  </si>
  <si>
    <t>Bb3</t>
  </si>
  <si>
    <t>12tET flat 9th</t>
  </si>
  <si>
    <t>B3</t>
  </si>
  <si>
    <t>12tET 9th</t>
  </si>
  <si>
    <t>C4</t>
  </si>
  <si>
    <t>12tET augmented 9th</t>
  </si>
  <si>
    <t>C#4</t>
  </si>
  <si>
    <t>D4</t>
  </si>
  <si>
    <t>Eb4</t>
  </si>
  <si>
    <t>E4</t>
  </si>
  <si>
    <t>F4</t>
  </si>
  <si>
    <t>F#4</t>
  </si>
  <si>
    <t>G4</t>
  </si>
  <si>
    <t>Ab4</t>
  </si>
  <si>
    <t>A4</t>
  </si>
  <si>
    <t>Bb4</t>
  </si>
  <si>
    <t>B4</t>
  </si>
  <si>
    <t>C5</t>
  </si>
  <si>
    <t>C#5</t>
  </si>
  <si>
    <t>D5</t>
  </si>
  <si>
    <t>Eb5</t>
  </si>
  <si>
    <t>E5</t>
  </si>
  <si>
    <t>F5</t>
  </si>
  <si>
    <t>F#5</t>
  </si>
  <si>
    <t>G5</t>
  </si>
  <si>
    <t>Ab5</t>
  </si>
  <si>
    <t>A5</t>
  </si>
  <si>
    <t>Bb5</t>
  </si>
  <si>
    <t>B5</t>
  </si>
  <si>
    <t>C6</t>
  </si>
  <si>
    <t>C#6</t>
  </si>
  <si>
    <t>D6</t>
  </si>
  <si>
    <t>Eb6</t>
  </si>
  <si>
    <t>E6</t>
  </si>
  <si>
    <t>F6</t>
  </si>
  <si>
    <t>F#6</t>
  </si>
  <si>
    <t>G6</t>
  </si>
  <si>
    <t>Ab6</t>
  </si>
  <si>
    <t>A6</t>
  </si>
  <si>
    <t>Bb6</t>
  </si>
  <si>
    <t>B6</t>
  </si>
  <si>
    <t>C7</t>
  </si>
  <si>
    <t>C#7</t>
  </si>
  <si>
    <t>D7</t>
  </si>
  <si>
    <t>Eb7</t>
  </si>
  <si>
    <t>E7</t>
  </si>
  <si>
    <t>F7</t>
  </si>
  <si>
    <t>F#7</t>
  </si>
  <si>
    <t>G7</t>
  </si>
  <si>
    <t>Ab7</t>
  </si>
  <si>
    <t>A7</t>
  </si>
  <si>
    <t>Bb7</t>
  </si>
  <si>
    <t>B7</t>
  </si>
  <si>
    <t>C8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</si>
</sst>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wrapText="1"/>
    </xf>
    <xf numFmtId="164" fontId="4" fillId="0" borderId="2" xfId="0" applyFont="1" applyBorder="1" applyAlignment="1">
      <alignment horizontal="right"/>
    </xf>
    <xf numFmtId="165" fontId="2" fillId="2" borderId="3" xfId="0" applyNumberFormat="1" applyFont="1" applyFill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0" xfId="0" applyFont="1" applyAlignment="1">
      <alignment/>
    </xf>
    <xf numFmtId="164" fontId="0" fillId="0" borderId="6" xfId="0" applyBorder="1" applyAlignment="1">
      <alignment wrapText="1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31</xdr:row>
      <xdr:rowOff>9525</xdr:rowOff>
    </xdr:from>
    <xdr:to>
      <xdr:col>10</xdr:col>
      <xdr:colOff>714375</xdr:colOff>
      <xdr:row>70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362575"/>
          <a:ext cx="4857750" cy="639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A1" sqref="A1"/>
    </sheetView>
  </sheetViews>
  <sheetFormatPr defaultColWidth="17.140625" defaultRowHeight="12.75" customHeight="1"/>
  <cols>
    <col min="1" max="1" width="11.421875" style="0" customWidth="1"/>
    <col min="2" max="2" width="13.421875" style="0" customWidth="1"/>
    <col min="3" max="3" width="8.421875" style="0" customWidth="1"/>
    <col min="4" max="4" width="9.7109375" style="0" customWidth="1"/>
    <col min="5" max="5" width="0.2890625" style="0" customWidth="1"/>
    <col min="6" max="6" width="28.00390625" style="0" customWidth="1"/>
    <col min="7" max="7" width="5.140625" style="0" customWidth="1"/>
    <col min="8" max="8" width="35.140625" style="0" customWidth="1"/>
    <col min="9" max="9" width="11.421875" style="0" customWidth="1"/>
  </cols>
  <sheetData>
    <row r="1" spans="1:4" ht="28.5" customHeight="1">
      <c r="A1" s="1" t="s">
        <v>0</v>
      </c>
      <c r="B1" s="1"/>
      <c r="C1" s="1"/>
      <c r="D1" s="1"/>
    </row>
    <row r="2" ht="12.75" customHeight="1">
      <c r="A2" s="2"/>
    </row>
    <row r="3" spans="1:8" ht="13.5" customHeight="1">
      <c r="A3" s="3"/>
      <c r="B3" s="3"/>
      <c r="C3" s="3"/>
      <c r="H3" s="2" t="s">
        <v>1</v>
      </c>
    </row>
    <row r="4" spans="1:8" ht="21.75" customHeight="1">
      <c r="A4" s="4" t="s">
        <v>2</v>
      </c>
      <c r="B4" s="5">
        <v>440</v>
      </c>
      <c r="C4" s="6" t="s">
        <v>3</v>
      </c>
      <c r="D4" s="7" t="s">
        <v>4</v>
      </c>
      <c r="H4" s="8" t="s">
        <v>5</v>
      </c>
    </row>
    <row r="5" spans="1:8" ht="13.5" customHeight="1">
      <c r="A5" s="9"/>
      <c r="B5" s="9"/>
      <c r="C5" s="9"/>
      <c r="H5" s="8" t="s">
        <v>6</v>
      </c>
    </row>
    <row r="6" spans="1:8" ht="12.75" customHeight="1">
      <c r="A6" s="2" t="s">
        <v>7</v>
      </c>
      <c r="B6" s="10" t="s">
        <v>8</v>
      </c>
      <c r="C6" s="10" t="s">
        <v>9</v>
      </c>
      <c r="D6" s="2" t="s">
        <v>10</v>
      </c>
      <c r="H6" s="8" t="s">
        <v>11</v>
      </c>
    </row>
    <row r="7" spans="1:8" ht="12.75" customHeight="1">
      <c r="A7" s="2" t="s">
        <v>12</v>
      </c>
      <c r="B7" s="11">
        <f>+B8/1.05946309435929</f>
        <v>27.5000000000066</v>
      </c>
      <c r="C7" s="2">
        <v>21</v>
      </c>
      <c r="D7" s="2"/>
      <c r="H7" s="8"/>
    </row>
    <row r="8" spans="1:8" ht="12.75" customHeight="1">
      <c r="A8" s="8" t="s">
        <v>13</v>
      </c>
      <c r="B8" s="12">
        <f>+B9/1.05946309435929</f>
        <v>29.1352350948875</v>
      </c>
      <c r="C8" s="8">
        <v>22</v>
      </c>
      <c r="D8" s="2"/>
      <c r="H8" s="8"/>
    </row>
    <row r="9" spans="1:8" ht="12.75" customHeight="1">
      <c r="A9" s="8" t="s">
        <v>14</v>
      </c>
      <c r="B9" s="12">
        <f>+B10/1.05946309435929</f>
        <v>30.8677063285148</v>
      </c>
      <c r="C9" s="8">
        <v>23</v>
      </c>
      <c r="D9" s="2"/>
      <c r="H9" s="8"/>
    </row>
    <row r="10" spans="1:8" ht="12.75" customHeight="1">
      <c r="A10" s="8" t="s">
        <v>15</v>
      </c>
      <c r="B10" s="12">
        <f>+B11/1.05946309435929</f>
        <v>32.7031956625822</v>
      </c>
      <c r="C10" s="8">
        <v>24</v>
      </c>
      <c r="D10" s="2"/>
      <c r="H10" s="2" t="s">
        <v>16</v>
      </c>
    </row>
    <row r="11" spans="1:9" ht="12.75" customHeight="1">
      <c r="A11" s="8" t="s">
        <v>17</v>
      </c>
      <c r="B11" s="12">
        <f>+B12/1.05946309435929</f>
        <v>34.6478288721166</v>
      </c>
      <c r="C11" s="8">
        <v>25</v>
      </c>
      <c r="D11" s="2"/>
      <c r="H11" s="8" t="s">
        <v>18</v>
      </c>
      <c r="I11" s="8" t="s">
        <v>19</v>
      </c>
    </row>
    <row r="12" spans="1:9" ht="12.75" customHeight="1">
      <c r="A12" s="8" t="s">
        <v>20</v>
      </c>
      <c r="B12" s="12">
        <f>+B13/1.05946309435929</f>
        <v>36.7080959896838</v>
      </c>
      <c r="C12" s="8">
        <v>26</v>
      </c>
      <c r="D12" s="2"/>
      <c r="H12" s="8" t="s">
        <v>21</v>
      </c>
      <c r="I12" s="8" t="s">
        <v>22</v>
      </c>
    </row>
    <row r="13" spans="1:9" ht="12.75" customHeight="1">
      <c r="A13" s="8" t="s">
        <v>23</v>
      </c>
      <c r="B13" s="12">
        <f>+B14/1.05946309435929</f>
        <v>38.8908729652683</v>
      </c>
      <c r="C13" s="8">
        <v>27</v>
      </c>
      <c r="D13" s="2"/>
      <c r="H13" s="8" t="s">
        <v>24</v>
      </c>
      <c r="I13" s="8" t="s">
        <v>25</v>
      </c>
    </row>
    <row r="14" spans="1:9" ht="12.75" customHeight="1">
      <c r="A14" s="8" t="s">
        <v>26</v>
      </c>
      <c r="B14" s="12">
        <f>+B15/1.05946309435929</f>
        <v>41.2034446141172</v>
      </c>
      <c r="C14" s="8">
        <v>28</v>
      </c>
      <c r="D14" s="2"/>
      <c r="H14" s="8" t="s">
        <v>27</v>
      </c>
      <c r="I14" s="8" t="s">
        <v>28</v>
      </c>
    </row>
    <row r="15" spans="1:9" ht="12.75" customHeight="1">
      <c r="A15" s="8" t="s">
        <v>29</v>
      </c>
      <c r="B15" s="12">
        <f>+B16/1.05946309435929</f>
        <v>43.6535289291342</v>
      </c>
      <c r="C15" s="8">
        <v>29</v>
      </c>
      <c r="D15" s="2"/>
      <c r="H15" s="8" t="s">
        <v>30</v>
      </c>
      <c r="I15" s="8" t="s">
        <v>31</v>
      </c>
    </row>
    <row r="16" spans="1:4" ht="12.75" customHeight="1">
      <c r="A16" s="8" t="s">
        <v>32</v>
      </c>
      <c r="B16" s="12">
        <f>+B17/1.05946309435929</f>
        <v>46.2493028389633</v>
      </c>
      <c r="C16" s="8">
        <v>30</v>
      </c>
      <c r="D16" s="2"/>
    </row>
    <row r="17" spans="1:9" ht="12.75" customHeight="1">
      <c r="A17" s="8" t="s">
        <v>33</v>
      </c>
      <c r="B17" s="12">
        <f>+B18/1.05946309435929</f>
        <v>48.999429497728</v>
      </c>
      <c r="C17" s="8">
        <v>31</v>
      </c>
      <c r="D17" s="2"/>
      <c r="H17" s="8" t="s">
        <v>34</v>
      </c>
      <c r="I17" s="8" t="s">
        <v>35</v>
      </c>
    </row>
    <row r="18" spans="1:9" ht="12.75" customHeight="1">
      <c r="A18" s="8" t="s">
        <v>36</v>
      </c>
      <c r="B18" s="12">
        <f>+B19/1.05946309435929</f>
        <v>51.9130871975027</v>
      </c>
      <c r="C18" s="8">
        <v>32</v>
      </c>
      <c r="D18" s="2"/>
      <c r="H18" t="s">
        <v>37</v>
      </c>
      <c r="I18" s="8" t="s">
        <v>22</v>
      </c>
    </row>
    <row r="19" spans="1:9" ht="12.75" customHeight="1">
      <c r="A19" s="2" t="s">
        <v>38</v>
      </c>
      <c r="B19" s="11">
        <f>+B20/1.05946309435929</f>
        <v>55.0000000000099</v>
      </c>
      <c r="C19" s="2">
        <v>33</v>
      </c>
      <c r="D19" s="2"/>
      <c r="H19" s="8" t="s">
        <v>39</v>
      </c>
      <c r="I19" t="s">
        <v>40</v>
      </c>
    </row>
    <row r="20" spans="1:9" ht="12.75" customHeight="1">
      <c r="A20" s="8" t="s">
        <v>41</v>
      </c>
      <c r="B20" s="12">
        <f>+B21/1.05946309435929</f>
        <v>58.2704701897714</v>
      </c>
      <c r="C20" s="8">
        <v>34</v>
      </c>
      <c r="D20" s="2"/>
      <c r="H20" s="8" t="s">
        <v>42</v>
      </c>
      <c r="I20" s="8" t="s">
        <v>19</v>
      </c>
    </row>
    <row r="21" spans="1:9" ht="12.75" customHeight="1">
      <c r="A21" s="8" t="s">
        <v>43</v>
      </c>
      <c r="B21" s="12">
        <f>+B22/1.05946309435929</f>
        <v>61.735412657026004</v>
      </c>
      <c r="C21" s="8">
        <v>35</v>
      </c>
      <c r="D21" s="2"/>
      <c r="H21" s="8" t="s">
        <v>44</v>
      </c>
      <c r="I21" s="8" t="s">
        <v>45</v>
      </c>
    </row>
    <row r="22" spans="1:9" ht="12.75" customHeight="1">
      <c r="A22" s="8" t="s">
        <v>46</v>
      </c>
      <c r="B22" s="12">
        <f>+B23/1.05946309435929</f>
        <v>65.4063913251604</v>
      </c>
      <c r="C22" s="8">
        <v>36</v>
      </c>
      <c r="D22" s="2"/>
      <c r="H22" s="8" t="s">
        <v>47</v>
      </c>
      <c r="I22" s="8" t="s">
        <v>48</v>
      </c>
    </row>
    <row r="23" spans="1:9" ht="12.75" customHeight="1">
      <c r="A23" s="8" t="s">
        <v>49</v>
      </c>
      <c r="B23" s="12">
        <f>+B24/1.05946309435929</f>
        <v>69.2956577442291</v>
      </c>
      <c r="C23" s="8">
        <v>37</v>
      </c>
      <c r="D23" s="2"/>
      <c r="H23" s="8" t="s">
        <v>50</v>
      </c>
      <c r="I23" s="8" t="s">
        <v>51</v>
      </c>
    </row>
    <row r="24" spans="1:6" ht="12.75" customHeight="1">
      <c r="A24" s="8" t="s">
        <v>52</v>
      </c>
      <c r="B24" s="12">
        <f>+B25/1.05946309435929</f>
        <v>73.4161919793632</v>
      </c>
      <c r="C24" s="8">
        <v>38</v>
      </c>
      <c r="D24" s="2"/>
      <c r="F24" s="8" t="s">
        <v>53</v>
      </c>
    </row>
    <row r="25" spans="1:6" ht="12.75" customHeight="1">
      <c r="A25" s="8" t="s">
        <v>54</v>
      </c>
      <c r="B25" s="12">
        <f>+B26/1.05946309435929</f>
        <v>77.7817459305319</v>
      </c>
      <c r="C25" s="8">
        <v>39</v>
      </c>
      <c r="D25" s="2"/>
      <c r="F25" s="8" t="s">
        <v>55</v>
      </c>
    </row>
    <row r="26" spans="1:9" ht="12.75" customHeight="1">
      <c r="A26" s="8" t="s">
        <v>56</v>
      </c>
      <c r="B26" s="12">
        <f>+B27/1.05946309435929</f>
        <v>82.4068892282294</v>
      </c>
      <c r="C26" s="8">
        <v>40</v>
      </c>
      <c r="D26" s="2"/>
      <c r="H26" t="s">
        <v>57</v>
      </c>
      <c r="I26" t="s">
        <v>58</v>
      </c>
    </row>
    <row r="27" spans="1:9" ht="12.75" customHeight="1">
      <c r="A27" s="8" t="s">
        <v>59</v>
      </c>
      <c r="B27" s="12">
        <f>+B28/1.05946309435929</f>
        <v>87.3070578582632</v>
      </c>
      <c r="C27" s="8">
        <v>41</v>
      </c>
      <c r="D27" s="2"/>
      <c r="H27" t="s">
        <v>60</v>
      </c>
      <c r="I27" t="s">
        <v>61</v>
      </c>
    </row>
    <row r="28" spans="1:4" ht="12.75" customHeight="1">
      <c r="A28" s="8" t="s">
        <v>62</v>
      </c>
      <c r="B28" s="12">
        <f>+B29/1.05946309435929</f>
        <v>92.4986056779211</v>
      </c>
      <c r="C28" s="8">
        <v>42</v>
      </c>
      <c r="D28" s="2"/>
    </row>
    <row r="29" spans="1:9" ht="12.75" customHeight="1">
      <c r="A29" s="8" t="s">
        <v>63</v>
      </c>
      <c r="B29" s="12">
        <f>+B30/1.05946309435929</f>
        <v>97.99885899545</v>
      </c>
      <c r="C29" s="8">
        <v>43</v>
      </c>
      <c r="D29" s="2"/>
      <c r="H29" t="s">
        <v>64</v>
      </c>
      <c r="I29" t="s">
        <v>65</v>
      </c>
    </row>
    <row r="30" spans="1:8" ht="12.75" customHeight="1">
      <c r="A30" s="8" t="s">
        <v>66</v>
      </c>
      <c r="B30" s="12">
        <f>+B31/1.05946309435929</f>
        <v>103.826174394999</v>
      </c>
      <c r="C30" s="8">
        <v>44</v>
      </c>
      <c r="D30" s="2"/>
      <c r="H30" s="8"/>
    </row>
    <row r="31" spans="1:6" ht="12.75" customHeight="1">
      <c r="A31" s="2" t="s">
        <v>67</v>
      </c>
      <c r="B31" s="11">
        <f>+B32/1.05946309435929</f>
        <v>110.000000000013</v>
      </c>
      <c r="C31" s="2">
        <v>45</v>
      </c>
      <c r="D31" s="2">
        <v>0</v>
      </c>
      <c r="F31" s="2" t="s">
        <v>68</v>
      </c>
    </row>
    <row r="32" spans="1:6" ht="12.75" customHeight="1">
      <c r="A32" s="8" t="s">
        <v>69</v>
      </c>
      <c r="B32" s="12">
        <f>+B33/1.05946309435929</f>
        <v>116.540940379536</v>
      </c>
      <c r="C32" s="8">
        <v>46</v>
      </c>
      <c r="D32" s="8">
        <v>100</v>
      </c>
      <c r="F32" s="8" t="s">
        <v>70</v>
      </c>
    </row>
    <row r="33" spans="1:6" ht="12.75" customHeight="1">
      <c r="A33" s="8" t="s">
        <v>71</v>
      </c>
      <c r="B33" s="12">
        <f>+B34/1.05946309435929</f>
        <v>123.470825314045</v>
      </c>
      <c r="C33" s="8">
        <v>47</v>
      </c>
      <c r="D33" s="8">
        <v>200</v>
      </c>
      <c r="F33" s="8" t="s">
        <v>72</v>
      </c>
    </row>
    <row r="34" spans="1:6" ht="12.75" customHeight="1">
      <c r="A34" s="8" t="s">
        <v>73</v>
      </c>
      <c r="B34" s="12">
        <f>+B35/1.05946309435929</f>
        <v>130.812782650313</v>
      </c>
      <c r="C34" s="8">
        <v>48</v>
      </c>
      <c r="D34" s="8">
        <v>300</v>
      </c>
      <c r="F34" s="8" t="s">
        <v>74</v>
      </c>
    </row>
    <row r="35" spans="1:6" ht="12.75" customHeight="1">
      <c r="A35" s="8" t="s">
        <v>75</v>
      </c>
      <c r="B35" s="12">
        <f>+B36/1.05946309435929</f>
        <v>138.59131548845</v>
      </c>
      <c r="C35" s="8">
        <v>49</v>
      </c>
      <c r="D35" s="8">
        <v>400</v>
      </c>
      <c r="F35" s="8" t="s">
        <v>76</v>
      </c>
    </row>
    <row r="36" spans="1:6" ht="12.75" customHeight="1">
      <c r="A36" s="8" t="s">
        <v>77</v>
      </c>
      <c r="B36" s="12">
        <f>+B37/1.05946309435929</f>
        <v>146.832383958718</v>
      </c>
      <c r="C36" s="8">
        <v>50</v>
      </c>
      <c r="D36" s="8">
        <v>500</v>
      </c>
      <c r="F36" s="8" t="s">
        <v>78</v>
      </c>
    </row>
    <row r="37" spans="1:6" ht="12.75" customHeight="1">
      <c r="A37" s="8" t="s">
        <v>79</v>
      </c>
      <c r="B37" s="12">
        <f>+B38/1.05946309435929</f>
        <v>155.563491861054</v>
      </c>
      <c r="C37" s="8">
        <v>51</v>
      </c>
      <c r="D37" s="8">
        <v>600</v>
      </c>
      <c r="F37" s="8" t="s">
        <v>80</v>
      </c>
    </row>
    <row r="38" spans="1:6" ht="12.75" customHeight="1">
      <c r="A38" s="8" t="s">
        <v>81</v>
      </c>
      <c r="B38" s="12">
        <f>+B39/1.05946309435929</f>
        <v>164.813778456449</v>
      </c>
      <c r="C38" s="8">
        <v>52</v>
      </c>
      <c r="D38" s="8">
        <v>700</v>
      </c>
      <c r="F38" s="8" t="s">
        <v>82</v>
      </c>
    </row>
    <row r="39" spans="1:6" ht="12.75" customHeight="1">
      <c r="A39" s="8" t="s">
        <v>83</v>
      </c>
      <c r="B39" s="12">
        <f>+B40/1.05946309435929</f>
        <v>174.614115716516</v>
      </c>
      <c r="C39" s="8">
        <v>53</v>
      </c>
      <c r="D39" s="8">
        <v>800</v>
      </c>
      <c r="F39" s="8" t="s">
        <v>84</v>
      </c>
    </row>
    <row r="40" spans="1:6" ht="12.75" customHeight="1">
      <c r="A40" s="8" t="s">
        <v>85</v>
      </c>
      <c r="B40" s="12">
        <f>+B41/1.05946309435929</f>
        <v>184.997211355831</v>
      </c>
      <c r="C40" s="8">
        <v>54</v>
      </c>
      <c r="D40" s="8">
        <v>900</v>
      </c>
      <c r="F40" s="8" t="s">
        <v>86</v>
      </c>
    </row>
    <row r="41" spans="1:6" ht="12.75" customHeight="1">
      <c r="A41" s="8" t="s">
        <v>87</v>
      </c>
      <c r="B41" s="12">
        <f>+B42/1.05946309435929</f>
        <v>195.997717990888</v>
      </c>
      <c r="C41" s="8">
        <v>55</v>
      </c>
      <c r="D41" s="8">
        <v>1000</v>
      </c>
      <c r="F41" s="8" t="s">
        <v>88</v>
      </c>
    </row>
    <row r="42" spans="1:6" ht="12.75" customHeight="1">
      <c r="A42" s="8" t="s">
        <v>89</v>
      </c>
      <c r="B42" s="12">
        <f>+B43/1.05946309435929</f>
        <v>207.652348789986</v>
      </c>
      <c r="C42" s="8">
        <v>56</v>
      </c>
      <c r="D42" s="8">
        <v>1100</v>
      </c>
      <c r="F42" s="8" t="s">
        <v>90</v>
      </c>
    </row>
    <row r="43" spans="1:6" ht="12.75" customHeight="1">
      <c r="A43" s="2" t="s">
        <v>91</v>
      </c>
      <c r="B43" s="11">
        <f>+B44/1.05946309435929</f>
        <v>220.000000000013</v>
      </c>
      <c r="C43" s="2">
        <v>57</v>
      </c>
      <c r="D43" s="2">
        <v>1200</v>
      </c>
      <c r="F43" s="2" t="s">
        <v>92</v>
      </c>
    </row>
    <row r="44" spans="1:6" ht="12.75" customHeight="1">
      <c r="A44" s="8" t="s">
        <v>93</v>
      </c>
      <c r="B44" s="12">
        <f>+B45/1.05946309435929</f>
        <v>233.081880759058</v>
      </c>
      <c r="C44" s="8">
        <v>58</v>
      </c>
      <c r="D44" s="8">
        <v>1300</v>
      </c>
      <c r="F44" s="8" t="s">
        <v>94</v>
      </c>
    </row>
    <row r="45" spans="1:6" ht="12.75" customHeight="1">
      <c r="A45" s="8" t="s">
        <v>95</v>
      </c>
      <c r="B45" s="12">
        <f>+B46/1.05946309435929</f>
        <v>246.941650628074</v>
      </c>
      <c r="C45" s="8">
        <v>59</v>
      </c>
      <c r="D45" s="8">
        <v>1400</v>
      </c>
      <c r="F45" s="8" t="s">
        <v>96</v>
      </c>
    </row>
    <row r="46" spans="1:6" ht="12.75" customHeight="1">
      <c r="A46" s="8" t="s">
        <v>97</v>
      </c>
      <c r="B46" s="12">
        <f>+B47/1.05946309435929</f>
        <v>261.62556530061</v>
      </c>
      <c r="C46" s="8">
        <v>60</v>
      </c>
      <c r="D46" s="8">
        <v>1500</v>
      </c>
      <c r="F46" s="8" t="s">
        <v>98</v>
      </c>
    </row>
    <row r="47" spans="1:3" ht="12.75" customHeight="1">
      <c r="A47" s="8" t="s">
        <v>99</v>
      </c>
      <c r="B47" s="12">
        <f>+B48/1.05946309435929</f>
        <v>277.182630976883</v>
      </c>
      <c r="C47" s="8">
        <v>61</v>
      </c>
    </row>
    <row r="48" spans="1:3" ht="12.75" customHeight="1">
      <c r="A48" s="8" t="s">
        <v>100</v>
      </c>
      <c r="B48" s="12">
        <f>+B49/1.05946309435929</f>
        <v>293.664767917418</v>
      </c>
      <c r="C48" s="8">
        <v>62</v>
      </c>
    </row>
    <row r="49" spans="1:3" ht="12.75" customHeight="1">
      <c r="A49" s="8" t="s">
        <v>101</v>
      </c>
      <c r="B49" s="12">
        <f>+B50/1.05946309435929</f>
        <v>311.12698372209</v>
      </c>
      <c r="C49" s="8">
        <v>63</v>
      </c>
    </row>
    <row r="50" spans="1:3" ht="12.75" customHeight="1">
      <c r="A50" s="8" t="s">
        <v>102</v>
      </c>
      <c r="B50" s="12">
        <f>+B51/1.05946309435929</f>
        <v>329.627556912878</v>
      </c>
      <c r="C50" s="8">
        <v>64</v>
      </c>
    </row>
    <row r="51" spans="1:3" ht="12.75" customHeight="1">
      <c r="A51" s="8" t="s">
        <v>103</v>
      </c>
      <c r="B51" s="12">
        <f>+B52/1.05946309435929</f>
        <v>349.228231433011</v>
      </c>
      <c r="C51" s="8">
        <v>65</v>
      </c>
    </row>
    <row r="52" spans="1:3" ht="12.75" customHeight="1">
      <c r="A52" s="8" t="s">
        <v>104</v>
      </c>
      <c r="B52" s="12">
        <f>+B53/1.05946309435929</f>
        <v>369.99442271164</v>
      </c>
      <c r="C52" s="8">
        <v>66</v>
      </c>
    </row>
    <row r="53" spans="1:3" ht="12.75" customHeight="1">
      <c r="A53" s="8" t="s">
        <v>105</v>
      </c>
      <c r="B53" s="12">
        <f>+B54/1.05946309435929</f>
        <v>391.995435981753</v>
      </c>
      <c r="C53" s="8">
        <v>67</v>
      </c>
    </row>
    <row r="54" spans="1:3" ht="12.75" customHeight="1">
      <c r="A54" s="8" t="s">
        <v>106</v>
      </c>
      <c r="B54" s="12">
        <f>+B55/1.05946309435929</f>
        <v>415.304697579947</v>
      </c>
      <c r="C54" s="8">
        <v>68</v>
      </c>
    </row>
    <row r="55" spans="1:3" ht="12.75" customHeight="1">
      <c r="A55" s="2" t="s">
        <v>107</v>
      </c>
      <c r="B55" s="11">
        <f>+B4</f>
        <v>440</v>
      </c>
      <c r="C55" s="2">
        <v>69</v>
      </c>
    </row>
    <row r="56" spans="1:3" ht="12.75" customHeight="1">
      <c r="A56" s="8" t="s">
        <v>108</v>
      </c>
      <c r="B56" s="12">
        <f>+B55*1.05946309435929</f>
        <v>466.163761518088</v>
      </c>
      <c r="C56" s="8">
        <v>70</v>
      </c>
    </row>
    <row r="57" spans="1:3" ht="12.75" customHeight="1">
      <c r="A57" s="8" t="s">
        <v>109</v>
      </c>
      <c r="B57" s="12">
        <f>+B56*1.05946309435929</f>
        <v>493.883301256119</v>
      </c>
      <c r="C57" s="8">
        <v>71</v>
      </c>
    </row>
    <row r="58" spans="1:3" ht="12.75" customHeight="1">
      <c r="A58" s="8" t="s">
        <v>110</v>
      </c>
      <c r="B58" s="12">
        <f>+B57*1.05946309435929</f>
        <v>523.251130601189</v>
      </c>
      <c r="C58" s="8">
        <v>72</v>
      </c>
    </row>
    <row r="59" spans="1:3" ht="12.75" customHeight="1">
      <c r="A59" s="8" t="s">
        <v>111</v>
      </c>
      <c r="B59" s="12">
        <f>+B58*1.05946309435929</f>
        <v>554.365261953733</v>
      </c>
      <c r="C59" s="8">
        <v>73</v>
      </c>
    </row>
    <row r="60" spans="1:3" ht="12.75" customHeight="1">
      <c r="A60" s="8" t="s">
        <v>112</v>
      </c>
      <c r="B60" s="12">
        <f>+B59*1.05946309435929</f>
        <v>587.3295358348</v>
      </c>
      <c r="C60" s="8">
        <v>74</v>
      </c>
    </row>
    <row r="61" spans="1:3" ht="12.75" customHeight="1">
      <c r="A61" s="8" t="s">
        <v>113</v>
      </c>
      <c r="B61" s="12">
        <f>+B60*1.05946309435929</f>
        <v>622.253967444143</v>
      </c>
      <c r="C61" s="8">
        <v>75</v>
      </c>
    </row>
    <row r="62" spans="1:3" ht="12.75" customHeight="1">
      <c r="A62" s="8" t="s">
        <v>114</v>
      </c>
      <c r="B62" s="12">
        <f>+B61*1.05946309435929</f>
        <v>659.255113825717</v>
      </c>
      <c r="C62" s="8">
        <v>76</v>
      </c>
    </row>
    <row r="63" spans="1:3" ht="12.75" customHeight="1">
      <c r="A63" s="8" t="s">
        <v>115</v>
      </c>
      <c r="B63" s="12">
        <f>+B62*1.05946309435929</f>
        <v>698.45646286598</v>
      </c>
      <c r="C63" s="8">
        <v>77</v>
      </c>
    </row>
    <row r="64" spans="1:3" ht="12.75" customHeight="1">
      <c r="A64" s="8" t="s">
        <v>116</v>
      </c>
      <c r="B64" s="12">
        <f>+B63*1.05946309435929</f>
        <v>739.988845423236</v>
      </c>
      <c r="C64" s="8">
        <v>78</v>
      </c>
    </row>
    <row r="65" spans="1:3" ht="12.75" customHeight="1">
      <c r="A65" s="8" t="s">
        <v>117</v>
      </c>
      <c r="B65" s="12">
        <f>+B64*1.05946309435929</f>
        <v>783.99087196346</v>
      </c>
      <c r="C65" s="8">
        <v>79</v>
      </c>
    </row>
    <row r="66" spans="1:3" ht="12.75" customHeight="1">
      <c r="A66" s="8" t="s">
        <v>118</v>
      </c>
      <c r="B66" s="12">
        <f>+B65*1.05946309435929</f>
        <v>830.609395159845</v>
      </c>
      <c r="C66" s="8">
        <v>80</v>
      </c>
    </row>
    <row r="67" spans="1:3" ht="12.75" customHeight="1">
      <c r="A67" s="2" t="s">
        <v>119</v>
      </c>
      <c r="B67" s="11">
        <f>+B55*2</f>
        <v>880</v>
      </c>
      <c r="C67" s="2">
        <v>81</v>
      </c>
    </row>
    <row r="68" spans="1:3" ht="12.75" customHeight="1">
      <c r="A68" s="8" t="s">
        <v>120</v>
      </c>
      <c r="B68" s="12">
        <f>+B67*1.05946309435929</f>
        <v>932.327523036175</v>
      </c>
      <c r="C68" s="8">
        <v>82</v>
      </c>
    </row>
    <row r="69" spans="1:3" ht="12.75" customHeight="1">
      <c r="A69" s="8" t="s">
        <v>121</v>
      </c>
      <c r="B69" s="12">
        <f>+B68*1.05946309435929</f>
        <v>987.766602512238</v>
      </c>
      <c r="C69" s="8">
        <v>83</v>
      </c>
    </row>
    <row r="70" spans="1:3" ht="12.75" customHeight="1">
      <c r="A70" s="8" t="s">
        <v>122</v>
      </c>
      <c r="B70" s="12">
        <f>+B69*1.05946309435929</f>
        <v>1046.50226120238</v>
      </c>
      <c r="C70" s="8">
        <v>84</v>
      </c>
    </row>
    <row r="71" spans="1:3" ht="12.75" customHeight="1">
      <c r="A71" s="8" t="s">
        <v>123</v>
      </c>
      <c r="B71" s="12">
        <f>+B70*1.05946309435929</f>
        <v>1108.73052390747</v>
      </c>
      <c r="C71" s="8">
        <v>85</v>
      </c>
    </row>
    <row r="72" spans="1:3" ht="12.75" customHeight="1">
      <c r="A72" s="8" t="s">
        <v>124</v>
      </c>
      <c r="B72" s="12">
        <f>+B71*1.05946309435929</f>
        <v>1174.6590716696</v>
      </c>
      <c r="C72" s="8">
        <v>86</v>
      </c>
    </row>
    <row r="73" spans="1:3" ht="12.75" customHeight="1">
      <c r="A73" s="8" t="s">
        <v>125</v>
      </c>
      <c r="B73" s="12">
        <f>+B72*1.05946309435929</f>
        <v>1244.50793488829</v>
      </c>
      <c r="C73" s="8">
        <v>87</v>
      </c>
    </row>
    <row r="74" spans="1:3" ht="12.75" customHeight="1">
      <c r="A74" s="8" t="s">
        <v>126</v>
      </c>
      <c r="B74" s="12">
        <f>+B73*1.05946309435929</f>
        <v>1318.51022765143</v>
      </c>
      <c r="C74" s="8">
        <v>88</v>
      </c>
    </row>
    <row r="75" spans="1:3" ht="12.75" customHeight="1">
      <c r="A75" s="8" t="s">
        <v>127</v>
      </c>
      <c r="B75" s="12">
        <f>+B74*1.05946309435929</f>
        <v>1396.91292573196</v>
      </c>
      <c r="C75" s="8">
        <v>89</v>
      </c>
    </row>
    <row r="76" spans="1:3" ht="12.75" customHeight="1">
      <c r="A76" s="8" t="s">
        <v>128</v>
      </c>
      <c r="B76" s="12">
        <f>+B75*1.05946309435929</f>
        <v>1479.97769084647</v>
      </c>
      <c r="C76" s="8">
        <v>90</v>
      </c>
    </row>
    <row r="77" spans="1:3" ht="12.75" customHeight="1">
      <c r="A77" s="8" t="s">
        <v>129</v>
      </c>
      <c r="B77" s="12">
        <f>+B76*1.05946309435929</f>
        <v>1567.98174392692</v>
      </c>
      <c r="C77" s="8">
        <v>91</v>
      </c>
    </row>
    <row r="78" spans="1:3" ht="12.75" customHeight="1">
      <c r="A78" s="8" t="s">
        <v>130</v>
      </c>
      <c r="B78" s="12">
        <f>+B77*1.05946309435929</f>
        <v>1661.21879031969</v>
      </c>
      <c r="C78" s="8">
        <v>92</v>
      </c>
    </row>
    <row r="79" spans="1:3" ht="12.75" customHeight="1">
      <c r="A79" s="2" t="s">
        <v>131</v>
      </c>
      <c r="B79" s="11">
        <f>+B67*2</f>
        <v>1760</v>
      </c>
      <c r="C79" s="2">
        <v>93</v>
      </c>
    </row>
    <row r="80" spans="1:3" ht="12.75" customHeight="1">
      <c r="A80" s="8" t="s">
        <v>132</v>
      </c>
      <c r="B80" s="12">
        <f>+B79*1.05946309435929</f>
        <v>1864.65504607235</v>
      </c>
      <c r="C80" s="8">
        <v>94</v>
      </c>
    </row>
    <row r="81" spans="1:3" ht="12.75" customHeight="1">
      <c r="A81" s="8" t="s">
        <v>133</v>
      </c>
      <c r="B81" s="12">
        <f>+B80*1.05946309435929</f>
        <v>1975.53320502448</v>
      </c>
      <c r="C81" s="8">
        <v>95</v>
      </c>
    </row>
    <row r="82" spans="1:3" ht="12.75" customHeight="1">
      <c r="A82" s="8" t="s">
        <v>134</v>
      </c>
      <c r="B82" s="12">
        <f>+B81*1.05946309435929</f>
        <v>2093.00452240476</v>
      </c>
      <c r="C82" s="8">
        <v>96</v>
      </c>
    </row>
    <row r="83" spans="1:3" ht="12.75" customHeight="1">
      <c r="A83" s="8" t="s">
        <v>135</v>
      </c>
      <c r="B83" s="12">
        <f>+B82*1.05946309435929</f>
        <v>2217.46104781493</v>
      </c>
      <c r="C83" s="8">
        <v>97</v>
      </c>
    </row>
    <row r="84" spans="1:3" ht="12.75" customHeight="1">
      <c r="A84" s="8" t="s">
        <v>136</v>
      </c>
      <c r="B84" s="12">
        <f>+B83*1.05946309435929</f>
        <v>2349.3181433392</v>
      </c>
      <c r="C84" s="8">
        <v>98</v>
      </c>
    </row>
    <row r="85" spans="1:3" ht="12.75" customHeight="1">
      <c r="A85" s="8" t="s">
        <v>137</v>
      </c>
      <c r="B85" s="12">
        <f>+B84*1.05946309435929</f>
        <v>2489.01586977657</v>
      </c>
      <c r="C85" s="8">
        <v>99</v>
      </c>
    </row>
    <row r="86" spans="1:3" ht="12.75" customHeight="1">
      <c r="A86" s="8" t="s">
        <v>138</v>
      </c>
      <c r="B86" s="12">
        <f>+B85*1.05946309435929</f>
        <v>2637.02045530287</v>
      </c>
      <c r="C86" s="8">
        <v>100</v>
      </c>
    </row>
    <row r="87" spans="1:3" ht="12.75" customHeight="1">
      <c r="A87" s="8" t="s">
        <v>139</v>
      </c>
      <c r="B87" s="12">
        <f>+B86*1.05946309435929</f>
        <v>2793.82585146392</v>
      </c>
      <c r="C87" s="8">
        <v>101</v>
      </c>
    </row>
    <row r="88" spans="1:3" ht="12.75" customHeight="1">
      <c r="A88" s="8" t="s">
        <v>140</v>
      </c>
      <c r="B88" s="12">
        <f>+B87*1.05946309435929</f>
        <v>2959.95538169294</v>
      </c>
      <c r="C88" s="8">
        <v>102</v>
      </c>
    </row>
    <row r="89" spans="1:3" ht="12.75" customHeight="1">
      <c r="A89" s="8" t="s">
        <v>141</v>
      </c>
      <c r="B89" s="12">
        <f>+B88*1.05946309435929</f>
        <v>3135.96348785384</v>
      </c>
      <c r="C89" s="8">
        <v>103</v>
      </c>
    </row>
    <row r="90" spans="1:3" ht="12.75" customHeight="1">
      <c r="A90" s="8" t="s">
        <v>142</v>
      </c>
      <c r="B90" s="12">
        <f>+B89*1.05946309435929</f>
        <v>3322.43758063938</v>
      </c>
      <c r="C90" s="8">
        <v>104</v>
      </c>
    </row>
    <row r="91" spans="1:3" ht="12.75" customHeight="1">
      <c r="A91" s="2" t="s">
        <v>143</v>
      </c>
      <c r="B91" s="11">
        <f>+B79*2</f>
        <v>3520</v>
      </c>
      <c r="C91" s="2">
        <v>105</v>
      </c>
    </row>
    <row r="92" spans="1:3" ht="12.75" customHeight="1">
      <c r="A92" s="8" t="s">
        <v>144</v>
      </c>
      <c r="B92" s="12">
        <f>+B91*1.05946309435929</f>
        <v>3729.3100921447</v>
      </c>
      <c r="C92" s="8">
        <v>106</v>
      </c>
    </row>
    <row r="93" spans="1:3" ht="12.75" customHeight="1">
      <c r="A93" s="8" t="s">
        <v>145</v>
      </c>
      <c r="B93" s="12">
        <f>+B92*1.05946309435929</f>
        <v>3951.06641004895</v>
      </c>
      <c r="C93" s="8">
        <v>107</v>
      </c>
    </row>
    <row r="94" spans="1:3" ht="12.75" customHeight="1">
      <c r="A94" s="8" t="s">
        <v>146</v>
      </c>
      <c r="B94" s="12">
        <f>+B93*1.05946309435929</f>
        <v>4186.00904480952</v>
      </c>
      <c r="C94" s="8">
        <v>108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